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90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Date">'[1]list'!$B$724:$B$735</definedName>
    <definedName name="EBK_DEIN">'[1]list'!$B$11:$B$277</definedName>
    <definedName name="EBK_DEIN2">'[1]list'!$B$11:$C$277</definedName>
    <definedName name="OP_LIST">'[1]list'!$A$283:$A$306</definedName>
    <definedName name="OP_LIST2">'[1]list'!$A$283:$B$306</definedName>
    <definedName name="PRBK">'[1]list'!$A$312:$B$721</definedName>
    <definedName name="SMETKA">'[1]list'!$A$2:$C$7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  <definedName name="_xlnm.Print_Area" localSheetId="0">'OTCHET-agregirani pokazateli'!$B$8:$O$113</definedName>
    <definedName name="_xlnm.Print_Titles" localSheetId="0">'OTCHET-agregirani pokazateli'!$17:$20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<sst xmlns="http://schemas.openxmlformats.org/spreadsheetml/2006/main" count="247" uniqueCount="175">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</sst>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93">
    <font>
      <sz val="10"/>
      <name val="Heba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Heba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63" fillId="0" borderId="0">
      <alignment/>
      <protection/>
    </xf>
    <xf numFmtId="0" fontId="6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0" fillId="26" borderId="1" applyNumberFormat="0" applyFont="0" applyAlignment="0" applyProtection="0"/>
    <xf numFmtId="44" fontId="60" fillId="0" borderId="0" applyFont="0" applyFill="0" applyBorder="0" applyAlignment="0" applyProtection="0"/>
    <xf numFmtId="42" fontId="60" fillId="0" borderId="0" applyFont="0" applyFill="0" applyBorder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60" fillId="0" borderId="0" applyFont="0" applyFill="0" applyBorder="0" applyAlignment="0" applyProtection="0"/>
    <xf numFmtId="0" fontId="70" fillId="29" borderId="6" applyNumberFormat="0" applyAlignment="0" applyProtection="0"/>
    <xf numFmtId="0" fontId="71" fillId="29" borderId="2" applyNumberFormat="0" applyAlignment="0" applyProtection="0"/>
    <xf numFmtId="0" fontId="72" fillId="30" borderId="7" applyNumberFormat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77" fillId="0" borderId="8" applyNumberFormat="0" applyFill="0" applyAlignment="0" applyProtection="0"/>
    <xf numFmtId="0" fontId="78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34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9" fillId="37" borderId="14" xfId="34" applyNumberFormat="1" applyFont="1" applyFill="1" applyBorder="1" applyAlignment="1" applyProtection="1">
      <alignment horizontal="center" vertical="center"/>
      <protection/>
    </xf>
    <xf numFmtId="0" fontId="28" fillId="33" borderId="0" xfId="34" applyFont="1" applyFill="1" applyAlignment="1" applyProtection="1">
      <alignment horizontal="right" vertical="center"/>
      <protection/>
    </xf>
    <xf numFmtId="170" fontId="25" fillId="36" borderId="14" xfId="34" applyNumberFormat="1" applyFont="1" applyFill="1" applyBorder="1" applyAlignment="1" applyProtection="1">
      <alignment horizontal="center" vertical="center"/>
      <protection/>
    </xf>
    <xf numFmtId="1" fontId="80" fillId="36" borderId="15" xfId="34" applyNumberFormat="1" applyFont="1" applyFill="1" applyBorder="1" applyAlignment="1" applyProtection="1">
      <alignment horizontal="center" vertical="center"/>
      <protection/>
    </xf>
    <xf numFmtId="1" fontId="80" fillId="36" borderId="16" xfId="34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34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34" applyFont="1" applyFill="1" applyAlignment="1" applyProtection="1">
      <alignment horizontal="left" vertical="center"/>
      <protection/>
    </xf>
    <xf numFmtId="0" fontId="28" fillId="33" borderId="17" xfId="34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81" fillId="38" borderId="14" xfId="34" applyNumberFormat="1" applyFont="1" applyFill="1" applyBorder="1" applyAlignment="1" applyProtection="1">
      <alignment horizontal="center" vertical="center"/>
      <protection/>
    </xf>
    <xf numFmtId="0" fontId="28" fillId="33" borderId="0" xfId="34" applyFont="1" applyFill="1" applyAlignment="1" applyProtection="1">
      <alignment horizontal="right" vertical="top" wrapText="1"/>
      <protection/>
    </xf>
    <xf numFmtId="0" fontId="25" fillId="33" borderId="0" xfId="34" applyFont="1" applyFill="1" applyAlignment="1" applyProtection="1" quotePrefix="1">
      <alignment vertical="center"/>
      <protection/>
    </xf>
    <xf numFmtId="0" fontId="82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83" fillId="26" borderId="14" xfId="34" applyNumberFormat="1" applyFont="1" applyFill="1" applyBorder="1" applyAlignment="1" applyProtection="1">
      <alignment horizontal="center" vertical="center"/>
      <protection/>
    </xf>
    <xf numFmtId="0" fontId="83" fillId="26" borderId="14" xfId="34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34" applyFont="1" applyFill="1" applyBorder="1" applyAlignment="1" applyProtection="1">
      <alignment horizontal="center" vertical="center" wrapText="1"/>
      <protection/>
    </xf>
    <xf numFmtId="0" fontId="79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34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34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34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34" applyFont="1" applyFill="1" applyBorder="1" applyAlignment="1" applyProtection="1">
      <alignment horizontal="center" vertical="center" wrapText="1"/>
      <protection/>
    </xf>
    <xf numFmtId="0" fontId="79" fillId="38" borderId="27" xfId="0" applyFont="1" applyFill="1" applyBorder="1" applyAlignment="1" applyProtection="1">
      <alignment horizontal="center" vertical="center" wrapText="1"/>
      <protection/>
    </xf>
    <xf numFmtId="0" fontId="34" fillId="26" borderId="16" xfId="0" applyFont="1" applyFill="1" applyBorder="1" applyAlignment="1" applyProtection="1">
      <alignment horizontal="center" vertical="center" wrapText="1"/>
      <protection/>
    </xf>
    <xf numFmtId="0" fontId="34" fillId="26" borderId="14" xfId="0" applyFont="1" applyFill="1" applyBorder="1" applyAlignment="1" applyProtection="1">
      <alignment horizontal="center" vertical="center" wrapText="1"/>
      <protection/>
    </xf>
    <xf numFmtId="0" fontId="34" fillId="26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34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26" borderId="57" xfId="0" applyFont="1" applyFill="1" applyBorder="1" applyAlignment="1" applyProtection="1">
      <alignment horizontal="left"/>
      <protection/>
    </xf>
    <xf numFmtId="1" fontId="19" fillId="26" borderId="57" xfId="0" applyNumberFormat="1" applyFont="1" applyFill="1" applyBorder="1" applyAlignment="1" applyProtection="1">
      <alignment/>
      <protection/>
    </xf>
    <xf numFmtId="3" fontId="35" fillId="26" borderId="57" xfId="0" applyNumberFormat="1" applyFont="1" applyFill="1" applyBorder="1" applyAlignment="1" applyProtection="1">
      <alignment/>
      <protection/>
    </xf>
    <xf numFmtId="3" fontId="35" fillId="26" borderId="58" xfId="0" applyNumberFormat="1" applyFont="1" applyFill="1" applyBorder="1" applyAlignment="1" applyProtection="1">
      <alignment/>
      <protection/>
    </xf>
    <xf numFmtId="3" fontId="35" fillId="26" borderId="59" xfId="0" applyNumberFormat="1" applyFont="1" applyFill="1" applyBorder="1" applyAlignment="1" applyProtection="1">
      <alignment/>
      <protection/>
    </xf>
    <xf numFmtId="3" fontId="35" fillId="26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26" borderId="59" xfId="0" applyNumberFormat="1" applyFont="1" applyFill="1" applyBorder="1" applyAlignment="1" applyProtection="1">
      <alignment horizontal="center"/>
      <protection/>
    </xf>
    <xf numFmtId="0" fontId="26" fillId="26" borderId="61" xfId="0" applyFont="1" applyFill="1" applyBorder="1" applyAlignment="1" applyProtection="1">
      <alignment horizontal="left"/>
      <protection/>
    </xf>
    <xf numFmtId="1" fontId="19" fillId="26" borderId="61" xfId="0" applyNumberFormat="1" applyFont="1" applyFill="1" applyBorder="1" applyAlignment="1" applyProtection="1">
      <alignment/>
      <protection/>
    </xf>
    <xf numFmtId="3" fontId="35" fillId="26" borderId="61" xfId="0" applyNumberFormat="1" applyFont="1" applyFill="1" applyBorder="1" applyAlignment="1" applyProtection="1">
      <alignment/>
      <protection/>
    </xf>
    <xf numFmtId="3" fontId="35" fillId="26" borderId="62" xfId="0" applyNumberFormat="1" applyFont="1" applyFill="1" applyBorder="1" applyAlignment="1" applyProtection="1">
      <alignment/>
      <protection/>
    </xf>
    <xf numFmtId="3" fontId="35" fillId="26" borderId="63" xfId="0" applyNumberFormat="1" applyFont="1" applyFill="1" applyBorder="1" applyAlignment="1" applyProtection="1">
      <alignment/>
      <protection/>
    </xf>
    <xf numFmtId="3" fontId="35" fillId="26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26" borderId="63" xfId="0" applyNumberFormat="1" applyFont="1" applyFill="1" applyBorder="1" applyAlignment="1" applyProtection="1">
      <alignment horizontal="center"/>
      <protection/>
    </xf>
    <xf numFmtId="0" fontId="26" fillId="26" borderId="65" xfId="0" applyFont="1" applyFill="1" applyBorder="1" applyAlignment="1" applyProtection="1">
      <alignment horizontal="left"/>
      <protection/>
    </xf>
    <xf numFmtId="1" fontId="19" fillId="26" borderId="66" xfId="0" applyNumberFormat="1" applyFont="1" applyFill="1" applyBorder="1" applyAlignment="1" applyProtection="1">
      <alignment/>
      <protection/>
    </xf>
    <xf numFmtId="3" fontId="35" fillId="26" borderId="66" xfId="0" applyNumberFormat="1" applyFont="1" applyFill="1" applyBorder="1" applyAlignment="1" applyProtection="1">
      <alignment/>
      <protection/>
    </xf>
    <xf numFmtId="3" fontId="35" fillId="26" borderId="67" xfId="0" applyNumberFormat="1" applyFont="1" applyFill="1" applyBorder="1" applyAlignment="1" applyProtection="1">
      <alignment/>
      <protection/>
    </xf>
    <xf numFmtId="3" fontId="35" fillId="26" borderId="68" xfId="0" applyNumberFormat="1" applyFont="1" applyFill="1" applyBorder="1" applyAlignment="1" applyProtection="1">
      <alignment/>
      <protection/>
    </xf>
    <xf numFmtId="3" fontId="35" fillId="26" borderId="69" xfId="0" applyNumberFormat="1" applyFont="1" applyFill="1" applyBorder="1" applyAlignment="1" applyProtection="1">
      <alignment/>
      <protection/>
    </xf>
    <xf numFmtId="3" fontId="35" fillId="26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84" fillId="36" borderId="86" xfId="34" applyNumberFormat="1" applyFont="1" applyFill="1" applyBorder="1" applyAlignment="1" applyProtection="1">
      <alignment horizontal="right" vertical="center"/>
      <protection/>
    </xf>
    <xf numFmtId="3" fontId="84" fillId="36" borderId="87" xfId="34" applyNumberFormat="1" applyFont="1" applyFill="1" applyBorder="1" applyAlignment="1" applyProtection="1">
      <alignment horizontal="right" vertical="center"/>
      <protection/>
    </xf>
    <xf numFmtId="3" fontId="84" fillId="36" borderId="84" xfId="34" applyNumberFormat="1" applyFont="1" applyFill="1" applyBorder="1" applyAlignment="1" applyProtection="1">
      <alignment horizontal="right" vertical="center"/>
      <protection/>
    </xf>
    <xf numFmtId="3" fontId="84" fillId="36" borderId="88" xfId="34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84" fillId="36" borderId="93" xfId="34" applyNumberFormat="1" applyFont="1" applyFill="1" applyBorder="1" applyAlignment="1" applyProtection="1">
      <alignment horizontal="right" vertical="center"/>
      <protection/>
    </xf>
    <xf numFmtId="3" fontId="84" fillId="36" borderId="94" xfId="34" applyNumberFormat="1" applyFont="1" applyFill="1" applyBorder="1" applyAlignment="1" applyProtection="1">
      <alignment horizontal="right" vertical="center"/>
      <protection/>
    </xf>
    <xf numFmtId="3" fontId="84" fillId="36" borderId="91" xfId="34" applyNumberFormat="1" applyFont="1" applyFill="1" applyBorder="1" applyAlignment="1" applyProtection="1">
      <alignment horizontal="right" vertical="center"/>
      <protection/>
    </xf>
    <xf numFmtId="3" fontId="84" fillId="36" borderId="95" xfId="34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84" fillId="36" borderId="99" xfId="34" applyNumberFormat="1" applyFont="1" applyFill="1" applyBorder="1" applyAlignment="1" applyProtection="1">
      <alignment horizontal="right" vertical="center"/>
      <protection/>
    </xf>
    <xf numFmtId="3" fontId="84" fillId="36" borderId="100" xfId="34" applyNumberFormat="1" applyFont="1" applyFill="1" applyBorder="1" applyAlignment="1" applyProtection="1">
      <alignment horizontal="right" vertical="center"/>
      <protection/>
    </xf>
    <xf numFmtId="3" fontId="84" fillId="36" borderId="97" xfId="34" applyNumberFormat="1" applyFont="1" applyFill="1" applyBorder="1" applyAlignment="1" applyProtection="1">
      <alignment horizontal="right" vertical="center"/>
      <protection/>
    </xf>
    <xf numFmtId="3" fontId="84" fillId="36" borderId="101" xfId="34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84" fillId="36" borderId="14" xfId="34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85" fillId="5" borderId="43" xfId="34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172" fontId="26" fillId="33" borderId="102" xfId="56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26" borderId="109" xfId="0" applyNumberFormat="1" applyFont="1" applyFill="1" applyBorder="1" applyAlignment="1" applyProtection="1">
      <alignment/>
      <protection/>
    </xf>
    <xf numFmtId="173" fontId="26" fillId="26" borderId="110" xfId="0" applyNumberFormat="1" applyFont="1" applyFill="1" applyBorder="1" applyAlignment="1" applyProtection="1">
      <alignment/>
      <protection/>
    </xf>
    <xf numFmtId="173" fontId="26" fillId="26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6" fillId="41" borderId="112" xfId="38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7" fillId="33" borderId="113" xfId="0" applyNumberFormat="1" applyFont="1" applyFill="1" applyBorder="1" applyAlignment="1" applyProtection="1" quotePrefix="1">
      <alignment/>
      <protection/>
    </xf>
    <xf numFmtId="173" fontId="88" fillId="33" borderId="113" xfId="0" applyNumberFormat="1" applyFont="1" applyFill="1" applyBorder="1" applyAlignment="1" applyProtection="1" quotePrefix="1">
      <alignment/>
      <protection/>
    </xf>
    <xf numFmtId="173" fontId="88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26" borderId="42" xfId="0" applyNumberFormat="1" applyFont="1" applyFill="1" applyBorder="1" applyAlignment="1" applyProtection="1">
      <alignment horizontal="right"/>
      <protection/>
    </xf>
    <xf numFmtId="173" fontId="26" fillId="26" borderId="43" xfId="0" applyNumberFormat="1" applyFont="1" applyFill="1" applyBorder="1" applyAlignment="1" applyProtection="1">
      <alignment horizontal="right"/>
      <protection/>
    </xf>
    <xf numFmtId="173" fontId="26" fillId="26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9" fillId="33" borderId="0" xfId="38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7" fillId="33" borderId="20" xfId="0" applyNumberFormat="1" applyFont="1" applyFill="1" applyBorder="1" applyAlignment="1" applyProtection="1" quotePrefix="1">
      <alignment/>
      <protection/>
    </xf>
    <xf numFmtId="173" fontId="88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34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90" fillId="36" borderId="14" xfId="34" applyFont="1" applyFill="1" applyBorder="1" applyAlignment="1" applyProtection="1">
      <alignment horizontal="center" vertical="center"/>
      <protection/>
    </xf>
    <xf numFmtId="0" fontId="28" fillId="33" borderId="0" xfId="34" applyFont="1" applyFill="1" applyBorder="1" applyAlignment="1" applyProtection="1">
      <alignment horizontal="right" vertical="center"/>
      <protection/>
    </xf>
    <xf numFmtId="0" fontId="91" fillId="36" borderId="14" xfId="34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26" borderId="14" xfId="39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34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l%20s4etovoditel\Desktop\&#1053;&#1086;&#1074;&#1072;%20&#1087;&#1072;&#1087;&#1082;&#1072;\10_RIOSV_PLEVEN_B1_2023_05_PRB_33_31_05_2023%20g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РЕГИОНАЛНА ИНСПЕКЦИЯ ПО ОКОЛНАТА СРЕДА И ВОДИТЕ ПЛЕВЕН</v>
          </cell>
          <cell r="F9">
            <v>45077</v>
          </cell>
          <cell r="H9">
            <v>414414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-1159322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1736493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-577171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ИВА НАЧЕВА</v>
          </cell>
        </row>
        <row r="603">
          <cell r="D603" t="str">
            <v>ИВА НАЧЕВА</v>
          </cell>
          <cell r="G603" t="str">
            <v>ИНЖ. ЗОРНИЦА ЙОТКОВА</v>
          </cell>
        </row>
        <row r="605">
          <cell r="B605">
            <v>45082</v>
          </cell>
          <cell r="E605">
            <v>64</v>
          </cell>
          <cell r="F605">
            <v>800690</v>
          </cell>
          <cell r="H605" t="str">
            <v>iva.nacheva@riew-pleven.eu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>     А.2) Кодове на други бюджетни организации от подсектор "централно управление"</v>
          </cell>
        </row>
        <row r="365">
          <cell r="B365" t="str">
            <v>    А.2.1) кодове на държавните висши училища и Българската академия на науките</v>
          </cell>
        </row>
        <row r="366">
          <cell r="B366" t="str">
            <v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>Държавно предприятие „Единен системен оператор“ </v>
          </cell>
        </row>
        <row r="418">
          <cell r="B418" t="str">
            <v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56"/>
  <sheetViews>
    <sheetView showZeros="0" tabSelected="1" zoomScale="75" zoomScaleNormal="75" workbookViewId="0" topLeftCell="B6">
      <selection activeCell="B47" sqref="B47"/>
    </sheetView>
  </sheetViews>
  <sheetFormatPr defaultColWidth="9.00390625" defaultRowHeight="12.75"/>
  <cols>
    <col min="1" max="1" width="3.875" style="1" hidden="1" customWidth="1"/>
    <col min="2" max="2" width="81.75390625" style="6" customWidth="1"/>
    <col min="3" max="3" width="3.25390625" style="6" hidden="1" customWidth="1"/>
    <col min="4" max="4" width="4.125" style="6" hidden="1" customWidth="1"/>
    <col min="5" max="6" width="19.125" style="5" customWidth="1"/>
    <col min="7" max="10" width="19.00390625" style="5" customWidth="1"/>
    <col min="11" max="13" width="23.125" style="5" hidden="1" customWidth="1"/>
    <col min="14" max="14" width="5.75390625" style="6" customWidth="1"/>
    <col min="15" max="15" width="55.625" style="1" customWidth="1"/>
    <col min="16" max="16" width="13.75390625" style="6" hidden="1" customWidth="1"/>
    <col min="17" max="17" width="5.75390625" style="6" customWidth="1"/>
    <col min="18" max="18" width="14.375" style="7" customWidth="1"/>
    <col min="19" max="19" width="13.375" style="7" customWidth="1"/>
    <col min="20" max="21" width="11.125" style="7" customWidth="1"/>
    <col min="22" max="22" width="16.25390625" style="7" hidden="1" customWidth="1"/>
    <col min="23" max="23" width="15.00390625" style="7" hidden="1" customWidth="1"/>
    <col min="24" max="24" width="15.00390625" style="8" customWidth="1"/>
    <col min="25" max="25" width="15.75390625" style="7" hidden="1" customWidth="1"/>
    <col min="26" max="26" width="15.25390625" style="7" hidden="1" customWidth="1"/>
    <col min="27" max="16384" width="9.1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РЕГИОНАЛНА ИНСПЕКЦИЯ ПО ОКОЛНАТА СРЕДА И ВОДИТЕ ПЛЕВЕН</v>
      </c>
      <c r="C11" s="22"/>
      <c r="D11" s="22"/>
      <c r="E11" s="23" t="s">
        <v>0</v>
      </c>
      <c r="F11" s="24">
        <f>'[1]OTCHET'!F9</f>
        <v>45077</v>
      </c>
      <c r="G11" s="25" t="s">
        <v>1</v>
      </c>
      <c r="H11" s="26">
        <f>+'[1]OTCHET'!H9</f>
        <v>414414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околната среда и водите</v>
      </c>
      <c r="C13" s="33"/>
      <c r="D13" s="33"/>
      <c r="E13" s="38" t="str">
        <f>+'[1]OTCHET'!E12</f>
        <v>код по ЕБК:</v>
      </c>
      <c r="F13" s="39" t="str">
        <f>+'[1]OTCHET'!F12</f>
        <v>1900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33</v>
      </c>
      <c r="F15" s="45" t="str">
        <f>'[1]OTCHET'!F15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'[1]OTCHET'!E106</f>
        <v>0</v>
      </c>
      <c r="F31" s="176">
        <f t="shared" si="1"/>
        <v>0</v>
      </c>
      <c r="G31" s="177">
        <f>'[1]OTCHET'!G106</f>
        <v>0</v>
      </c>
      <c r="H31" s="178">
        <f>'[1]OTCHET'!H106</f>
        <v>0</v>
      </c>
      <c r="I31" s="178">
        <f>'[1]OTCHET'!I106</f>
        <v>0</v>
      </c>
      <c r="J31" s="179">
        <f>'[1]OTCHET'!J106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'[1]OTCHET'!E110+'[1]OTCHET'!E119+'[1]OTCHET'!E135+'[1]OTCHET'!E136</f>
        <v>0</v>
      </c>
      <c r="F32" s="176">
        <f t="shared" si="1"/>
        <v>0</v>
      </c>
      <c r="G32" s="177">
        <f>'[1]OTCHET'!G110+'[1]OTCHET'!G119+'[1]OTCHET'!G135+'[1]OTCHET'!G136</f>
        <v>0</v>
      </c>
      <c r="H32" s="178">
        <f>'[1]OTCHET'!H110+'[1]OTCHET'!H119+'[1]OTCHET'!H135+'[1]OTCHET'!H136</f>
        <v>0</v>
      </c>
      <c r="I32" s="178">
        <f>'[1]OTCHET'!I110+'[1]OTCHET'!I119+'[1]OTCHET'!I135+'[1]OTCHET'!I136</f>
        <v>0</v>
      </c>
      <c r="J32" s="179">
        <f>'[1]OTCHET'!J110+'[1]OTCHET'!J119+'[1]OTCHET'!J135+'[1]OTCHET'!J136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'[1]OTCHET'!E123</f>
        <v>0</v>
      </c>
      <c r="F33" s="128">
        <f t="shared" si="1"/>
        <v>0</v>
      </c>
      <c r="G33" s="129">
        <f>'[1]OTCHET'!G123</f>
        <v>0</v>
      </c>
      <c r="H33" s="130">
        <f>'[1]OTCHET'!H123</f>
        <v>0</v>
      </c>
      <c r="I33" s="130">
        <f>'[1]OTCHET'!I123</f>
        <v>0</v>
      </c>
      <c r="J33" s="131">
        <f>'[1]OTCHET'!J123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+'[1]OTCHET'!E137</f>
        <v>0</v>
      </c>
      <c r="F36" s="199">
        <f t="shared" si="1"/>
        <v>0</v>
      </c>
      <c r="G36" s="200">
        <f>+'[1]OTCHET'!G137</f>
        <v>0</v>
      </c>
      <c r="H36" s="201">
        <f>+'[1]OTCHET'!H137</f>
        <v>0</v>
      </c>
      <c r="I36" s="201">
        <f>+'[1]OTCHET'!I137</f>
        <v>0</v>
      </c>
      <c r="J36" s="202">
        <f>+'[1]OTCHET'!J137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'[1]OTCHET'!E140+'[1]OTCHET'!E149+'[1]OTCHET'!E158</f>
        <v>0</v>
      </c>
      <c r="F37" s="207">
        <f t="shared" si="1"/>
        <v>0</v>
      </c>
      <c r="G37" s="208">
        <f>'[1]OTCHET'!G140+'[1]OTCHET'!G149+'[1]OTCHET'!G158</f>
        <v>0</v>
      </c>
      <c r="H37" s="209">
        <f>'[1]OTCHET'!H140+'[1]OTCHET'!H149+'[1]OTCHET'!H158</f>
        <v>0</v>
      </c>
      <c r="I37" s="209">
        <f>'[1]OTCHET'!I140+'[1]OTCHET'!I149+'[1]OTCHET'!I158</f>
        <v>0</v>
      </c>
      <c r="J37" s="210">
        <f>'[1]OTCHET'!J140+'[1]OTCHET'!J149+'[1]OTCHET'!J158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0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0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0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0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0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577171</v>
      </c>
      <c r="G56" s="302">
        <f t="shared" si="5"/>
        <v>577171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577171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577171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577171</v>
      </c>
      <c r="G64" s="345">
        <f t="shared" si="6"/>
        <v>577171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-577171</v>
      </c>
      <c r="G66" s="357">
        <f aca="true" t="shared" si="8" ref="G66:L66">SUM(+G68+G76+G77+G84+G85+G86+G89+G90+G91+G92+G93+G94+G95)</f>
        <v>-577171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-577171</v>
      </c>
      <c r="G86" s="318">
        <f aca="true" t="shared" si="11" ref="G86:M86">+G87+G88</f>
        <v>-577171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-577171</v>
      </c>
      <c r="G88" s="391">
        <f>+'[1]OTCHET'!G521+'[1]OTCHET'!G524+'[1]OTCHET'!G544</f>
        <v>-577171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0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+'[1]OTCHET'!H605</f>
        <v>iva.nacheva@riew-pleven.eu</v>
      </c>
      <c r="C107" s="429"/>
      <c r="D107" s="429"/>
      <c r="E107" s="434"/>
      <c r="F107" s="19"/>
      <c r="G107" s="435">
        <f>+'[1]OTCHET'!E605</f>
        <v>64</v>
      </c>
      <c r="H107" s="435">
        <f>+'[1]OTCHET'!F605</f>
        <v>800690</v>
      </c>
      <c r="I107" s="436"/>
      <c r="J107" s="437">
        <f>+'[1]OTCHET'!B605</f>
        <v>45082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+'[1]OTCHET'!D603</f>
        <v>ИВА НАЧЕВА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 t="str">
        <f>+'[1]OTCHET'!G600</f>
        <v>ИВА НАЧЕВА</v>
      </c>
      <c r="F114" s="448"/>
      <c r="G114" s="453"/>
      <c r="H114" s="3"/>
      <c r="I114" s="448" t="str">
        <f>+'[1]OTCHET'!G603</f>
        <v>ИНЖ. ЗОРНИЦА ЙОТКОВА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6" r:id="rId3"/>
  <rowBreaks count="1" manualBreakCount="1">
    <brk id="55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s4etovoditel</dc:creator>
  <cp:keywords/>
  <dc:description/>
  <cp:lastModifiedBy>Gl s4etovoditel</cp:lastModifiedBy>
  <dcterms:created xsi:type="dcterms:W3CDTF">2023-10-23T12:44:01Z</dcterms:created>
  <dcterms:modified xsi:type="dcterms:W3CDTF">2023-10-23T12:44:18Z</dcterms:modified>
  <cp:category/>
  <cp:version/>
  <cp:contentType/>
  <cp:contentStatus/>
</cp:coreProperties>
</file>